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32" windowWidth="17172" windowHeight="7428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8" i="1" l="1"/>
  <c r="D8" i="1"/>
  <c r="C8" i="1"/>
  <c r="I31" i="1" l="1"/>
  <c r="I30" i="1"/>
  <c r="I29" i="1"/>
  <c r="I27" i="1"/>
  <c r="I26" i="1"/>
  <c r="I22" i="1"/>
  <c r="I21" i="1"/>
  <c r="I20" i="1"/>
  <c r="I19" i="1"/>
  <c r="I17" i="1"/>
  <c r="I15" i="1"/>
  <c r="I11" i="1"/>
  <c r="G31" i="1"/>
  <c r="G30" i="1"/>
  <c r="G29" i="1"/>
  <c r="G27" i="1"/>
  <c r="G26" i="1"/>
  <c r="G22" i="1"/>
  <c r="G21" i="1"/>
  <c r="G20" i="1"/>
  <c r="G19" i="1"/>
  <c r="G17" i="1"/>
  <c r="G15" i="1"/>
  <c r="G11" i="1"/>
  <c r="G10" i="1"/>
  <c r="G8" i="1"/>
  <c r="E31" i="1"/>
  <c r="E30" i="1"/>
  <c r="E29" i="1"/>
  <c r="E27" i="1"/>
  <c r="E26" i="1"/>
  <c r="E25" i="1"/>
  <c r="E22" i="1"/>
  <c r="E21" i="1"/>
  <c r="E20" i="1"/>
  <c r="E19" i="1"/>
  <c r="E17" i="1"/>
  <c r="E15" i="1"/>
  <c r="E11" i="1"/>
  <c r="E10" i="1"/>
  <c r="E8" i="1"/>
  <c r="C25" i="1"/>
  <c r="C21" i="1"/>
  <c r="C10" i="1"/>
  <c r="H25" i="1" l="1"/>
  <c r="I25" i="1" s="1"/>
  <c r="D25" i="1"/>
  <c r="F25" i="1"/>
  <c r="G25" i="1" s="1"/>
  <c r="D21" i="1"/>
  <c r="H21" i="1"/>
  <c r="F21" i="1"/>
  <c r="D10" i="1"/>
  <c r="H10" i="1"/>
  <c r="F10" i="1"/>
  <c r="H8" i="1" l="1"/>
  <c r="I8" i="1" s="1"/>
  <c r="I10" i="1"/>
</calcChain>
</file>

<file path=xl/sharedStrings.xml><?xml version="1.0" encoding="utf-8"?>
<sst xmlns="http://schemas.openxmlformats.org/spreadsheetml/2006/main" count="65" uniqueCount="63">
  <si>
    <t>Форма № 2</t>
  </si>
  <si>
    <t>тыс. рублей</t>
  </si>
  <si>
    <t>№ п/п</t>
  </si>
  <si>
    <t>Показатели поселения</t>
  </si>
  <si>
    <t>7=6/3</t>
  </si>
  <si>
    <t>9=8/3</t>
  </si>
  <si>
    <t>1</t>
  </si>
  <si>
    <t>I. Налоговые и неналоговые доходы поселения</t>
  </si>
  <si>
    <t>Показатели  бюджета</t>
  </si>
  <si>
    <t>1.1</t>
  </si>
  <si>
    <t>I). Налоговые доходы поселения, в том числе</t>
  </si>
  <si>
    <t>1.1.1</t>
  </si>
  <si>
    <t>налог на доходы физических лиц (НДФЛ)</t>
  </si>
  <si>
    <t>1.1.2</t>
  </si>
  <si>
    <t>акцизы</t>
  </si>
  <si>
    <t>1.1.3</t>
  </si>
  <si>
    <t>Налог, взимаемый в связи с применением упрощенной системы налогообложения (УСН)</t>
  </si>
  <si>
    <t>1.1.4</t>
  </si>
  <si>
    <t>налоги на имущество, в том числе:</t>
  </si>
  <si>
    <t>1.1.5</t>
  </si>
  <si>
    <t>налог на имущество физических лиц</t>
  </si>
  <si>
    <t>1.1.6</t>
  </si>
  <si>
    <t>налог на имушество организаций</t>
  </si>
  <si>
    <t>1.1.7</t>
  </si>
  <si>
    <t>земельный налог</t>
  </si>
  <si>
    <t>1.1.8</t>
  </si>
  <si>
    <t>разовые поступления (по видам налогов)</t>
  </si>
  <si>
    <t>2</t>
  </si>
  <si>
    <t xml:space="preserve">2) Неналоговые доходы </t>
  </si>
  <si>
    <t>Руководитель поселения</t>
  </si>
  <si>
    <t>подпись</t>
  </si>
  <si>
    <t>(расшифровка подписи)</t>
  </si>
  <si>
    <t>1.1.9</t>
  </si>
  <si>
    <t>Един сельхоз налог</t>
  </si>
  <si>
    <t>2.1</t>
  </si>
  <si>
    <t>Аренда имущества</t>
  </si>
  <si>
    <t>2.2</t>
  </si>
  <si>
    <t>реализация имущества</t>
  </si>
  <si>
    <t>2.3</t>
  </si>
  <si>
    <t>3</t>
  </si>
  <si>
    <t>3.1</t>
  </si>
  <si>
    <t>Субвенции</t>
  </si>
  <si>
    <t>3.2</t>
  </si>
  <si>
    <t>Дотации на выравнивание</t>
  </si>
  <si>
    <t>3.3</t>
  </si>
  <si>
    <t>Дотации на поддержку</t>
  </si>
  <si>
    <t>3.4</t>
  </si>
  <si>
    <t>Межбюджетные трасферты</t>
  </si>
  <si>
    <t>3.5</t>
  </si>
  <si>
    <t>Прочие межбюджетные трансферты</t>
  </si>
  <si>
    <t>3.6</t>
  </si>
  <si>
    <t>Прочие безвозмездные поступления</t>
  </si>
  <si>
    <t>2020 год (факт)</t>
  </si>
  <si>
    <t xml:space="preserve">2021 год план, показатели бюджета поселения (в соответствии с решением о бюджете) </t>
  </si>
  <si>
    <t>2021 год план, показатели бюджета поселения (в соответствии с решением о бюджете в редакции на отчетную дату)</t>
  </si>
  <si>
    <t>1.1.10</t>
  </si>
  <si>
    <t>Госпошлина</t>
  </si>
  <si>
    <t>Безвозмездные поступления</t>
  </si>
  <si>
    <t xml:space="preserve"> Акимова И.А.</t>
  </si>
  <si>
    <r>
      <t>Отчет об исполнении обязательств поселения Республики Башкортостан  - получателя дотации в соответствии с соглашением о мерах по социально-экономическому развитию и оздоровлению муниципальных финансов
                                Покровский сельсовет  от 29.04.2021  г. № 10</t>
    </r>
    <r>
      <rPr>
        <sz val="10"/>
        <color theme="1"/>
        <rFont val="Times New Roman"/>
        <family val="1"/>
        <charset val="204"/>
      </rPr>
      <t xml:space="preserve">
(наименование поселения)  </t>
    </r>
  </si>
  <si>
    <t xml:space="preserve">Отчет об основных показателях бюджета поселения по состоянию на 1 июля 2021 г.
                                                                                                                        </t>
  </si>
  <si>
    <t>Темп роста %</t>
  </si>
  <si>
    <t>Исполнение на отчетную дату 01.07.2021г.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</si>
</sst>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vertAlign val="superscript"/>
      <sz val="11"/>
      <color theme="1"/>
      <name val="Times New Roman"/>
      <family val="1"/>
      <charset val="204"/>
    </font>
    <font>
      <strike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2" applyFont="1" applyAlignment="1">
      <alignment horizontal="center" vertical="top" wrapText="1"/>
    </xf>
    <xf numFmtId="0" fontId="4" fillId="0" borderId="0" xfId="0" applyFont="1"/>
    <xf numFmtId="0" fontId="6" fillId="2" borderId="0" xfId="2" applyFont="1" applyFill="1" applyAlignment="1">
      <alignment horizontal="center" vertical="center" wrapText="1"/>
    </xf>
    <xf numFmtId="0" fontId="8" fillId="2" borderId="0" xfId="0" applyFont="1" applyFill="1"/>
    <xf numFmtId="0" fontId="7" fillId="2" borderId="0" xfId="0" applyFont="1" applyFill="1"/>
    <xf numFmtId="0" fontId="4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" xfId="0" applyFont="1" applyBorder="1" applyAlignment="1"/>
    <xf numFmtId="0" fontId="10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3" fillId="2" borderId="0" xfId="0" applyFont="1" applyFill="1"/>
    <xf numFmtId="0" fontId="0" fillId="2" borderId="0" xfId="0" applyFill="1"/>
    <xf numFmtId="49" fontId="12" fillId="3" borderId="2" xfId="2" applyNumberFormat="1" applyFont="1" applyFill="1" applyBorder="1" applyAlignment="1">
      <alignment horizontal="center" vertical="center"/>
    </xf>
    <xf numFmtId="49" fontId="12" fillId="0" borderId="2" xfId="2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wrapText="1" indent="6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/>
    <xf numFmtId="0" fontId="0" fillId="5" borderId="0" xfId="0" applyFill="1"/>
    <xf numFmtId="0" fontId="8" fillId="0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wrapText="1"/>
    </xf>
    <xf numFmtId="0" fontId="3" fillId="0" borderId="0" xfId="0" applyFont="1" applyFill="1" applyBorder="1"/>
    <xf numFmtId="0" fontId="3" fillId="0" borderId="0" xfId="0" applyFont="1" applyFill="1"/>
    <xf numFmtId="0" fontId="0" fillId="0" borderId="0" xfId="0" applyFill="1"/>
    <xf numFmtId="0" fontId="3" fillId="0" borderId="0" xfId="0" applyFont="1" applyBorder="1"/>
    <xf numFmtId="0" fontId="1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49" fontId="3" fillId="0" borderId="2" xfId="0" applyNumberFormat="1" applyFont="1" applyFill="1" applyBorder="1" applyAlignment="1">
      <alignment horizontal="center" vertical="center"/>
    </xf>
    <xf numFmtId="0" fontId="0" fillId="0" borderId="2" xfId="0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64" fontId="3" fillId="0" borderId="2" xfId="1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2" fillId="0" borderId="2" xfId="1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164" fontId="2" fillId="4" borderId="2" xfId="0" applyNumberFormat="1" applyFont="1" applyFill="1" applyBorder="1" applyAlignment="1">
      <alignment horizontal="center"/>
    </xf>
    <xf numFmtId="164" fontId="3" fillId="0" borderId="2" xfId="1" applyNumberFormat="1" applyFont="1" applyFill="1" applyBorder="1"/>
    <xf numFmtId="164" fontId="3" fillId="0" borderId="2" xfId="0" applyNumberFormat="1" applyFont="1" applyFill="1" applyBorder="1"/>
    <xf numFmtId="164" fontId="3" fillId="4" borderId="2" xfId="1" applyNumberFormat="1" applyFont="1" applyFill="1" applyBorder="1"/>
    <xf numFmtId="164" fontId="3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2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2" borderId="0" xfId="2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45"/>
  <sheetViews>
    <sheetView tabSelected="1" workbookViewId="0">
      <selection activeCell="F29" sqref="F29"/>
    </sheetView>
  </sheetViews>
  <sheetFormatPr defaultRowHeight="14.4" x14ac:dyDescent="0.3"/>
  <cols>
    <col min="1" max="1" width="7.5546875" customWidth="1"/>
    <col min="2" max="2" width="73.44140625" style="2" customWidth="1"/>
    <col min="3" max="3" width="9.88671875" style="2" customWidth="1"/>
    <col min="4" max="4" width="21.109375" style="2" customWidth="1"/>
    <col min="5" max="5" width="7.88671875" style="2" customWidth="1"/>
    <col min="6" max="6" width="24.44140625" style="2" customWidth="1"/>
    <col min="7" max="7" width="8.88671875" style="2" customWidth="1"/>
    <col min="8" max="8" width="13.5546875" style="2" customWidth="1"/>
    <col min="9" max="9" width="8.88671875" style="2" customWidth="1"/>
    <col min="10" max="10" width="11.88671875" style="2" customWidth="1"/>
    <col min="11" max="20" width="9.109375" style="2"/>
  </cols>
  <sheetData>
    <row r="1" spans="1:77" ht="19.5" customHeight="1" x14ac:dyDescent="0.3">
      <c r="B1" s="1"/>
      <c r="C1" s="1"/>
      <c r="D1" s="1"/>
      <c r="E1" s="1"/>
      <c r="F1" s="1"/>
      <c r="G1" s="1"/>
      <c r="H1" s="59" t="s">
        <v>0</v>
      </c>
      <c r="I1" s="59"/>
      <c r="J1" s="1"/>
    </row>
    <row r="2" spans="1:77" s="4" customFormat="1" ht="71.25" customHeight="1" x14ac:dyDescent="0.3">
      <c r="A2" s="60" t="s">
        <v>59</v>
      </c>
      <c r="B2" s="61"/>
      <c r="C2" s="61"/>
      <c r="D2" s="61"/>
      <c r="E2" s="61"/>
      <c r="F2" s="61"/>
      <c r="G2" s="61"/>
      <c r="H2" s="61"/>
      <c r="I2" s="61"/>
      <c r="J2" s="3"/>
    </row>
    <row r="3" spans="1:77" s="7" customFormat="1" ht="35.25" customHeight="1" x14ac:dyDescent="0.3">
      <c r="A3" s="62" t="s">
        <v>60</v>
      </c>
      <c r="B3" s="63"/>
      <c r="C3" s="63"/>
      <c r="D3" s="63"/>
      <c r="E3" s="63"/>
      <c r="F3" s="63"/>
      <c r="G3" s="63"/>
      <c r="H3" s="63"/>
      <c r="I3" s="63"/>
      <c r="J3" s="5"/>
      <c r="K3" s="6"/>
      <c r="L3" s="6"/>
      <c r="M3" s="6"/>
      <c r="N3" s="6"/>
      <c r="O3" s="6"/>
      <c r="P3" s="6"/>
      <c r="Q3" s="6"/>
      <c r="R3" s="6"/>
      <c r="S3" s="6"/>
      <c r="T3" s="6"/>
    </row>
    <row r="4" spans="1:77" ht="33.75" hidden="1" customHeight="1" x14ac:dyDescent="0.25">
      <c r="A4" s="8"/>
      <c r="B4" s="9"/>
      <c r="C4" s="9"/>
      <c r="D4" s="9"/>
      <c r="E4" s="9"/>
      <c r="F4" s="64"/>
      <c r="G4" s="64"/>
      <c r="H4" s="64"/>
      <c r="I4" s="64"/>
      <c r="J4" s="8"/>
    </row>
    <row r="5" spans="1:77" ht="10.5" customHeight="1" x14ac:dyDescent="0.3">
      <c r="B5"/>
      <c r="C5" s="10"/>
      <c r="D5" s="10"/>
      <c r="E5" s="10"/>
      <c r="F5" s="11"/>
      <c r="G5" s="11"/>
      <c r="H5" s="65" t="s">
        <v>1</v>
      </c>
      <c r="I5" s="65"/>
    </row>
    <row r="6" spans="1:77" ht="121.5" customHeight="1" x14ac:dyDescent="0.3">
      <c r="A6" s="12" t="s">
        <v>2</v>
      </c>
      <c r="B6" s="12" t="s">
        <v>3</v>
      </c>
      <c r="C6" s="13" t="s">
        <v>52</v>
      </c>
      <c r="D6" s="14" t="s">
        <v>53</v>
      </c>
      <c r="E6" s="14" t="s">
        <v>61</v>
      </c>
      <c r="F6" s="14" t="s">
        <v>54</v>
      </c>
      <c r="G6" s="13" t="s">
        <v>61</v>
      </c>
      <c r="H6" s="13" t="s">
        <v>62</v>
      </c>
      <c r="I6" s="13" t="s">
        <v>61</v>
      </c>
      <c r="T6"/>
    </row>
    <row r="7" spans="1:77" s="19" customFormat="1" ht="15" x14ac:dyDescent="0.25">
      <c r="A7" s="15">
        <v>1</v>
      </c>
      <c r="B7" s="15">
        <v>2</v>
      </c>
      <c r="C7" s="16">
        <v>3</v>
      </c>
      <c r="D7" s="17">
        <v>4</v>
      </c>
      <c r="E7" s="17">
        <v>5</v>
      </c>
      <c r="F7" s="17">
        <v>6</v>
      </c>
      <c r="G7" s="16" t="s">
        <v>4</v>
      </c>
      <c r="H7" s="16">
        <v>8</v>
      </c>
      <c r="I7" s="16" t="s">
        <v>5</v>
      </c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77" x14ac:dyDescent="0.3">
      <c r="A8" s="20" t="s">
        <v>6</v>
      </c>
      <c r="B8" s="50" t="s">
        <v>7</v>
      </c>
      <c r="C8" s="53">
        <f>C10+C21</f>
        <v>319.90000000000003</v>
      </c>
      <c r="D8" s="53">
        <f>D10+D21</f>
        <v>303.2</v>
      </c>
      <c r="E8" s="56">
        <f>D8/C8*100</f>
        <v>94.779618630822114</v>
      </c>
      <c r="F8" s="53">
        <f>F10+F21</f>
        <v>303.2</v>
      </c>
      <c r="G8" s="56">
        <f>F8/C8*100</f>
        <v>94.779618630822114</v>
      </c>
      <c r="H8" s="53">
        <f>H10+H21</f>
        <v>133.19999999999999</v>
      </c>
      <c r="I8" s="56">
        <f>H8/C8*100</f>
        <v>41.638011878712092</v>
      </c>
      <c r="T8"/>
    </row>
    <row r="9" spans="1:77" x14ac:dyDescent="0.3">
      <c r="A9" s="21"/>
      <c r="B9" s="22" t="s">
        <v>8</v>
      </c>
      <c r="C9" s="23"/>
      <c r="D9" s="35"/>
      <c r="E9" s="54"/>
      <c r="F9" s="46"/>
      <c r="G9" s="54"/>
      <c r="H9" s="46"/>
      <c r="I9" s="54"/>
      <c r="T9"/>
    </row>
    <row r="10" spans="1:77" s="25" customFormat="1" x14ac:dyDescent="0.3">
      <c r="A10" s="21" t="s">
        <v>9</v>
      </c>
      <c r="B10" s="50" t="s">
        <v>10</v>
      </c>
      <c r="C10" s="49">
        <f>C11+C15+C17+C19+C20</f>
        <v>319.40000000000003</v>
      </c>
      <c r="D10" s="49">
        <f>D11+D15+D17+D19+D20</f>
        <v>283.2</v>
      </c>
      <c r="E10" s="54">
        <f t="shared" ref="E10:E11" si="0">D10/C10*100</f>
        <v>88.666249217282385</v>
      </c>
      <c r="F10" s="49">
        <f>F11+F15+F17+F19+F20</f>
        <v>283.2</v>
      </c>
      <c r="G10" s="54">
        <f t="shared" ref="G10:G11" si="1">F10/C10*100</f>
        <v>88.666249217282385</v>
      </c>
      <c r="H10" s="49">
        <f>H11+H15+H17+H19+H20</f>
        <v>93.8</v>
      </c>
      <c r="I10" s="54">
        <f t="shared" ref="I10:I11" si="2">H10/C10*100</f>
        <v>29.367564182842827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</row>
    <row r="11" spans="1:77" s="25" customFormat="1" x14ac:dyDescent="0.3">
      <c r="A11" s="21" t="s">
        <v>11</v>
      </c>
      <c r="B11" s="24" t="s">
        <v>12</v>
      </c>
      <c r="C11" s="35">
        <v>48</v>
      </c>
      <c r="D11" s="35">
        <v>41.2</v>
      </c>
      <c r="E11" s="54">
        <f t="shared" si="0"/>
        <v>85.833333333333343</v>
      </c>
      <c r="F11" s="46">
        <v>41.2</v>
      </c>
      <c r="G11" s="54">
        <f t="shared" si="1"/>
        <v>85.833333333333343</v>
      </c>
      <c r="H11" s="46">
        <v>19.3</v>
      </c>
      <c r="I11" s="54">
        <f t="shared" si="2"/>
        <v>40.208333333333336</v>
      </c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</row>
    <row r="12" spans="1:77" s="25" customFormat="1" x14ac:dyDescent="0.3">
      <c r="A12" s="21" t="s">
        <v>13</v>
      </c>
      <c r="B12" s="24" t="s">
        <v>14</v>
      </c>
      <c r="C12" s="35"/>
      <c r="D12" s="35"/>
      <c r="E12" s="54"/>
      <c r="F12" s="46"/>
      <c r="G12" s="54"/>
      <c r="H12" s="46"/>
      <c r="I12" s="54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</row>
    <row r="13" spans="1:77" s="25" customFormat="1" ht="27.6" x14ac:dyDescent="0.3">
      <c r="A13" s="21" t="s">
        <v>15</v>
      </c>
      <c r="B13" s="26" t="s">
        <v>16</v>
      </c>
      <c r="C13" s="35"/>
      <c r="D13" s="35"/>
      <c r="E13" s="54"/>
      <c r="F13" s="46"/>
      <c r="G13" s="54"/>
      <c r="H13" s="46"/>
      <c r="I13" s="54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s="25" customFormat="1" ht="17.25" customHeight="1" x14ac:dyDescent="0.3">
      <c r="A14" s="21" t="s">
        <v>17</v>
      </c>
      <c r="B14" s="24" t="s">
        <v>18</v>
      </c>
      <c r="C14" s="35"/>
      <c r="D14" s="35"/>
      <c r="E14" s="54"/>
      <c r="F14" s="46"/>
      <c r="G14" s="54"/>
      <c r="H14" s="46"/>
      <c r="I14" s="54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s="25" customFormat="1" ht="17.25" customHeight="1" x14ac:dyDescent="0.3">
      <c r="A15" s="21" t="s">
        <v>19</v>
      </c>
      <c r="B15" s="27" t="s">
        <v>20</v>
      </c>
      <c r="C15" s="35">
        <v>21.8</v>
      </c>
      <c r="D15" s="35">
        <v>14.6</v>
      </c>
      <c r="E15" s="54">
        <f>D15/C15*100</f>
        <v>66.972477064220186</v>
      </c>
      <c r="F15" s="46">
        <v>14.6</v>
      </c>
      <c r="G15" s="54">
        <f>F15/C15*100</f>
        <v>66.972477064220186</v>
      </c>
      <c r="H15" s="46">
        <v>0</v>
      </c>
      <c r="I15" s="54">
        <f>H15/C15*100</f>
        <v>0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</row>
    <row r="16" spans="1:77" s="25" customFormat="1" x14ac:dyDescent="0.3">
      <c r="A16" s="21" t="s">
        <v>21</v>
      </c>
      <c r="B16" s="27" t="s">
        <v>22</v>
      </c>
      <c r="C16" s="35"/>
      <c r="D16" s="35"/>
      <c r="E16" s="54"/>
      <c r="F16" s="46"/>
      <c r="G16" s="54"/>
      <c r="H16" s="46"/>
      <c r="I16" s="54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</row>
    <row r="17" spans="1:77" s="25" customFormat="1" x14ac:dyDescent="0.3">
      <c r="A17" s="21" t="s">
        <v>23</v>
      </c>
      <c r="B17" s="24" t="s">
        <v>24</v>
      </c>
      <c r="C17" s="35">
        <v>226.3</v>
      </c>
      <c r="D17" s="35">
        <v>203</v>
      </c>
      <c r="E17" s="54">
        <f>D17/C17*100</f>
        <v>89.703932832523193</v>
      </c>
      <c r="F17" s="46">
        <v>203</v>
      </c>
      <c r="G17" s="54">
        <f>F17/C17*100</f>
        <v>89.703932832523193</v>
      </c>
      <c r="H17" s="46">
        <v>35.1</v>
      </c>
      <c r="I17" s="54">
        <f>H17/C17*100</f>
        <v>15.510384445426425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</row>
    <row r="18" spans="1:77" s="25" customFormat="1" x14ac:dyDescent="0.3">
      <c r="A18" s="21" t="s">
        <v>25</v>
      </c>
      <c r="B18" s="24" t="s">
        <v>26</v>
      </c>
      <c r="C18" s="35"/>
      <c r="D18" s="35"/>
      <c r="E18" s="54"/>
      <c r="F18" s="46"/>
      <c r="G18" s="54"/>
      <c r="H18" s="46"/>
      <c r="I18" s="54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</row>
    <row r="19" spans="1:77" s="25" customFormat="1" x14ac:dyDescent="0.3">
      <c r="A19" s="21" t="s">
        <v>32</v>
      </c>
      <c r="B19" s="24" t="s">
        <v>33</v>
      </c>
      <c r="C19" s="35">
        <v>21.7</v>
      </c>
      <c r="D19" s="35">
        <v>23</v>
      </c>
      <c r="E19" s="54">
        <f t="shared" ref="E19:E31" si="3">D19/C19*100</f>
        <v>105.99078341013825</v>
      </c>
      <c r="F19" s="46">
        <v>23</v>
      </c>
      <c r="G19" s="54">
        <f t="shared" ref="G19:G22" si="4">F19/C19*100</f>
        <v>105.99078341013825</v>
      </c>
      <c r="H19" s="46">
        <v>38.799999999999997</v>
      </c>
      <c r="I19" s="54">
        <f t="shared" ref="I19:I22" si="5">H19/C19*100</f>
        <v>178.80184331797236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</row>
    <row r="20" spans="1:77" s="25" customFormat="1" x14ac:dyDescent="0.3">
      <c r="A20" s="21" t="s">
        <v>55</v>
      </c>
      <c r="B20" s="24" t="s">
        <v>56</v>
      </c>
      <c r="C20" s="35">
        <v>1.6</v>
      </c>
      <c r="D20" s="35">
        <v>1.4</v>
      </c>
      <c r="E20" s="54">
        <f t="shared" si="3"/>
        <v>87.499999999999986</v>
      </c>
      <c r="F20" s="46">
        <v>1.4</v>
      </c>
      <c r="G20" s="54">
        <f t="shared" si="4"/>
        <v>87.499999999999986</v>
      </c>
      <c r="H20" s="46">
        <v>0.6</v>
      </c>
      <c r="I20" s="54">
        <f t="shared" si="5"/>
        <v>37.499999999999993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</row>
    <row r="21" spans="1:77" s="30" customFormat="1" x14ac:dyDescent="0.3">
      <c r="A21" s="21" t="s">
        <v>27</v>
      </c>
      <c r="B21" s="51" t="s">
        <v>28</v>
      </c>
      <c r="C21" s="49">
        <f>C22+C23</f>
        <v>0.5</v>
      </c>
      <c r="D21" s="49">
        <f>D22+D23</f>
        <v>20</v>
      </c>
      <c r="E21" s="54">
        <f t="shared" si="3"/>
        <v>4000</v>
      </c>
      <c r="F21" s="49">
        <f>F22+F23</f>
        <v>20</v>
      </c>
      <c r="G21" s="54">
        <f t="shared" si="4"/>
        <v>4000</v>
      </c>
      <c r="H21" s="49">
        <f>H22+H23</f>
        <v>39.4</v>
      </c>
      <c r="I21" s="54">
        <f t="shared" si="5"/>
        <v>7880</v>
      </c>
      <c r="J21" s="28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77" x14ac:dyDescent="0.3">
      <c r="A22" s="21" t="s">
        <v>34</v>
      </c>
      <c r="B22" s="27" t="s">
        <v>35</v>
      </c>
      <c r="C22" s="35">
        <v>0.5</v>
      </c>
      <c r="D22" s="35">
        <v>0</v>
      </c>
      <c r="E22" s="54">
        <f t="shared" si="3"/>
        <v>0</v>
      </c>
      <c r="F22" s="46">
        <v>0</v>
      </c>
      <c r="G22" s="54">
        <f t="shared" si="4"/>
        <v>0</v>
      </c>
      <c r="H22" s="46">
        <v>39.4</v>
      </c>
      <c r="I22" s="54">
        <f t="shared" si="5"/>
        <v>7880</v>
      </c>
      <c r="J22" s="31"/>
    </row>
    <row r="23" spans="1:77" x14ac:dyDescent="0.3">
      <c r="A23" s="21" t="s">
        <v>36</v>
      </c>
      <c r="B23" s="27" t="s">
        <v>37</v>
      </c>
      <c r="C23" s="35"/>
      <c r="D23" s="35">
        <v>20</v>
      </c>
      <c r="E23" s="54">
        <v>0</v>
      </c>
      <c r="F23" s="46">
        <v>20</v>
      </c>
      <c r="G23" s="54">
        <v>0</v>
      </c>
      <c r="H23" s="46">
        <v>0</v>
      </c>
      <c r="I23" s="54">
        <v>0</v>
      </c>
      <c r="J23" s="31"/>
    </row>
    <row r="24" spans="1:77" x14ac:dyDescent="0.3">
      <c r="A24" s="37" t="s">
        <v>38</v>
      </c>
      <c r="B24" s="24"/>
      <c r="C24" s="35"/>
      <c r="D24" s="35"/>
      <c r="E24" s="54"/>
      <c r="F24" s="46"/>
      <c r="G24" s="54"/>
      <c r="H24" s="46"/>
      <c r="I24" s="54"/>
      <c r="J24" s="31"/>
    </row>
    <row r="25" spans="1:77" x14ac:dyDescent="0.3">
      <c r="A25" s="37" t="s">
        <v>39</v>
      </c>
      <c r="B25" s="52" t="s">
        <v>57</v>
      </c>
      <c r="C25" s="49">
        <f>C26+C27+C28+C29+C30+C31</f>
        <v>3763.8</v>
      </c>
      <c r="D25" s="49">
        <f>D26+D27+D28+D29+D30+D31</f>
        <v>1781.6</v>
      </c>
      <c r="E25" s="54">
        <f t="shared" si="3"/>
        <v>47.335140018066838</v>
      </c>
      <c r="F25" s="49">
        <f>F26+F27+F28+F29+F30+F31</f>
        <v>2244.8000000000002</v>
      </c>
      <c r="G25" s="54">
        <f t="shared" ref="G25:G31" si="6">F25/C25*100</f>
        <v>59.64185132047399</v>
      </c>
      <c r="H25" s="49">
        <f>H26+H27+H28+H29+H30+H31</f>
        <v>1192.5</v>
      </c>
      <c r="I25" s="54">
        <f t="shared" ref="I25:I27" si="7">H25/C25*100</f>
        <v>31.683405069344811</v>
      </c>
      <c r="T25"/>
    </row>
    <row r="26" spans="1:77" x14ac:dyDescent="0.3">
      <c r="A26" s="37" t="s">
        <v>40</v>
      </c>
      <c r="B26" s="24" t="s">
        <v>41</v>
      </c>
      <c r="C26" s="35">
        <v>101.4</v>
      </c>
      <c r="D26" s="35">
        <v>106.8</v>
      </c>
      <c r="E26" s="54">
        <f t="shared" si="3"/>
        <v>105.32544378698223</v>
      </c>
      <c r="F26" s="47">
        <v>106</v>
      </c>
      <c r="G26" s="54">
        <f t="shared" si="6"/>
        <v>104.53648915187377</v>
      </c>
      <c r="H26" s="47">
        <v>53</v>
      </c>
      <c r="I26" s="54">
        <f t="shared" si="7"/>
        <v>52.268244575936883</v>
      </c>
      <c r="T26"/>
    </row>
    <row r="27" spans="1:77" x14ac:dyDescent="0.3">
      <c r="A27" s="37" t="s">
        <v>42</v>
      </c>
      <c r="B27" s="38" t="s">
        <v>43</v>
      </c>
      <c r="C27" s="35">
        <v>1232.3</v>
      </c>
      <c r="D27" s="35">
        <v>1174.8</v>
      </c>
      <c r="E27" s="54">
        <f t="shared" si="3"/>
        <v>95.33392842651952</v>
      </c>
      <c r="F27" s="47">
        <v>1174.8</v>
      </c>
      <c r="G27" s="54">
        <f t="shared" si="6"/>
        <v>95.33392842651952</v>
      </c>
      <c r="H27" s="47">
        <v>587.4</v>
      </c>
      <c r="I27" s="54">
        <f t="shared" si="7"/>
        <v>47.66696421325976</v>
      </c>
      <c r="T27"/>
    </row>
    <row r="28" spans="1:77" x14ac:dyDescent="0.3">
      <c r="A28" s="37" t="s">
        <v>44</v>
      </c>
      <c r="B28" s="36" t="s">
        <v>45</v>
      </c>
      <c r="C28" s="35"/>
      <c r="D28" s="35"/>
      <c r="E28" s="55"/>
      <c r="F28" s="47"/>
      <c r="G28" s="55"/>
      <c r="H28" s="47"/>
      <c r="I28" s="55"/>
      <c r="T28"/>
    </row>
    <row r="29" spans="1:77" x14ac:dyDescent="0.3">
      <c r="A29" s="37" t="s">
        <v>46</v>
      </c>
      <c r="B29" s="39" t="s">
        <v>47</v>
      </c>
      <c r="C29" s="40">
        <v>344</v>
      </c>
      <c r="D29" s="40"/>
      <c r="E29" s="54">
        <f t="shared" si="3"/>
        <v>0</v>
      </c>
      <c r="F29" s="57">
        <v>464</v>
      </c>
      <c r="G29" s="54">
        <f t="shared" si="6"/>
        <v>134.88372093023256</v>
      </c>
      <c r="H29" s="57">
        <v>302.10000000000002</v>
      </c>
      <c r="I29" s="54">
        <f t="shared" ref="I29:I31" si="8">H29/C29*100</f>
        <v>87.819767441860478</v>
      </c>
      <c r="T29"/>
    </row>
    <row r="30" spans="1:77" x14ac:dyDescent="0.3">
      <c r="A30" s="37" t="s">
        <v>48</v>
      </c>
      <c r="B30" s="41" t="s">
        <v>49</v>
      </c>
      <c r="C30" s="35">
        <v>1819.8</v>
      </c>
      <c r="D30" s="35">
        <v>500</v>
      </c>
      <c r="E30" s="54">
        <f t="shared" si="3"/>
        <v>27.475546763380592</v>
      </c>
      <c r="F30" s="47">
        <v>500</v>
      </c>
      <c r="G30" s="54">
        <f t="shared" si="6"/>
        <v>27.475546763380592</v>
      </c>
      <c r="H30" s="47">
        <v>250</v>
      </c>
      <c r="I30" s="54">
        <f t="shared" si="8"/>
        <v>13.737773381690296</v>
      </c>
      <c r="T30"/>
    </row>
    <row r="31" spans="1:77" x14ac:dyDescent="0.3">
      <c r="A31" s="37" t="s">
        <v>50</v>
      </c>
      <c r="B31" s="41" t="s">
        <v>51</v>
      </c>
      <c r="C31" s="35">
        <v>266.3</v>
      </c>
      <c r="D31" s="35"/>
      <c r="E31" s="54">
        <f t="shared" si="3"/>
        <v>0</v>
      </c>
      <c r="F31" s="47"/>
      <c r="G31" s="54">
        <f t="shared" si="6"/>
        <v>0</v>
      </c>
      <c r="H31" s="47"/>
      <c r="I31" s="54">
        <f t="shared" si="8"/>
        <v>0</v>
      </c>
      <c r="T31"/>
    </row>
    <row r="32" spans="1:77" x14ac:dyDescent="0.3">
      <c r="B32" s="28"/>
      <c r="C32" s="33"/>
      <c r="D32" s="28"/>
      <c r="E32" s="28"/>
      <c r="F32" s="48"/>
      <c r="G32" s="28"/>
      <c r="H32" s="48"/>
      <c r="I32" s="28"/>
      <c r="T32"/>
    </row>
    <row r="33" spans="1:20" s="30" customFormat="1" ht="9.75" customHeight="1" x14ac:dyDescent="0.3">
      <c r="A33"/>
      <c r="B33" s="2"/>
      <c r="C33" s="2"/>
      <c r="D33" s="2"/>
      <c r="E33" s="2"/>
      <c r="F33" s="2"/>
      <c r="G33" s="2"/>
      <c r="H33" s="2"/>
      <c r="I33" s="2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20" s="30" customFormat="1" ht="12" customHeight="1" x14ac:dyDescent="0.3">
      <c r="A34"/>
      <c r="B34" s="2" t="s">
        <v>29</v>
      </c>
      <c r="C34" s="34"/>
      <c r="D34" s="66" t="s">
        <v>58</v>
      </c>
      <c r="E34" s="66"/>
      <c r="F34" s="2"/>
      <c r="G34" s="2"/>
      <c r="H34" s="2"/>
      <c r="I34" s="2"/>
      <c r="J34" s="29"/>
      <c r="K34" s="29"/>
      <c r="L34" s="29"/>
      <c r="M34" s="29"/>
      <c r="N34" s="29"/>
      <c r="O34" s="29"/>
      <c r="P34" s="29"/>
      <c r="Q34" s="29"/>
      <c r="R34" s="29"/>
      <c r="S34" s="29"/>
    </row>
    <row r="35" spans="1:20" ht="11.25" customHeight="1" x14ac:dyDescent="0.3">
      <c r="B35"/>
      <c r="C35" s="32" t="s">
        <v>30</v>
      </c>
      <c r="D35" s="58" t="s">
        <v>31</v>
      </c>
      <c r="E35" s="58"/>
    </row>
    <row r="36" spans="1:20" ht="12" customHeight="1" x14ac:dyDescent="0.3">
      <c r="B36" s="28"/>
      <c r="C36" s="33"/>
      <c r="D36" s="28"/>
      <c r="E36" s="28"/>
    </row>
    <row r="37" spans="1:20" x14ac:dyDescent="0.3">
      <c r="C37" s="31"/>
    </row>
    <row r="38" spans="1:20" x14ac:dyDescent="0.3">
      <c r="B38" s="31"/>
      <c r="C38" s="42"/>
      <c r="D38" s="31"/>
    </row>
    <row r="39" spans="1:20" ht="15.6" x14ac:dyDescent="0.3">
      <c r="B39" s="31"/>
      <c r="C39" s="43"/>
      <c r="D39" s="31"/>
    </row>
    <row r="40" spans="1:20" x14ac:dyDescent="0.3">
      <c r="B40" s="28"/>
      <c r="C40" s="33"/>
      <c r="D40" s="28"/>
      <c r="E40" s="28"/>
      <c r="F40" s="28"/>
      <c r="G40" s="28"/>
      <c r="H40" s="28"/>
      <c r="I40" s="28"/>
    </row>
    <row r="41" spans="1:20" x14ac:dyDescent="0.3">
      <c r="B41" s="31"/>
      <c r="C41" s="44"/>
      <c r="D41" s="31"/>
    </row>
    <row r="42" spans="1:20" x14ac:dyDescent="0.3">
      <c r="B42" s="45"/>
      <c r="C42" s="33"/>
      <c r="D42" s="45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x14ac:dyDescent="0.3">
      <c r="B43" s="45"/>
      <c r="C43" s="33"/>
      <c r="D43" s="45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x14ac:dyDescent="0.3">
      <c r="B44" s="45"/>
      <c r="C44" s="45"/>
      <c r="D44" s="45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x14ac:dyDescent="0.3">
      <c r="B45" s="31"/>
      <c r="C45" s="31"/>
      <c r="D45" s="31"/>
    </row>
  </sheetData>
  <mergeCells count="7">
    <mergeCell ref="D35:E35"/>
    <mergeCell ref="H1:I1"/>
    <mergeCell ref="A2:I2"/>
    <mergeCell ref="A3:I3"/>
    <mergeCell ref="F4:I4"/>
    <mergeCell ref="H5:I5"/>
    <mergeCell ref="D34:E34"/>
  </mergeCells>
  <pageMargins left="0" right="0" top="0" bottom="0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2021-03-17T05:49:34Z</cp:lastPrinted>
  <dcterms:created xsi:type="dcterms:W3CDTF">2021-02-03T05:35:48Z</dcterms:created>
  <dcterms:modified xsi:type="dcterms:W3CDTF">2021-07-06T03:44:55Z</dcterms:modified>
</cp:coreProperties>
</file>